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Онкологія та онкогематологія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<sst xmlns="http://schemas.openxmlformats.org/spreadsheetml/2006/main" count="38" uniqueCount="38">
  <si>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Загальнодержавна програма боротьби з онкологічними захворюваннями</t>
  </si>
  <si>
    <t>Назва закладу,в якому фактично знаходиться залишок</t>
  </si>
  <si>
    <t>назва лікарського засобу/виробу медичного призначення</t>
  </si>
  <si>
    <t>Річна потреба,кількість</t>
  </si>
  <si>
    <t>Отримано у поточному році</t>
  </si>
  <si>
    <t>КЗОЗ "ХОКОЦ"</t>
  </si>
  <si>
    <t xml:space="preserve">Авастин,конц.для розч.д/інф по 100мг/4мл </t>
  </si>
  <si>
    <t xml:space="preserve">Авастин,конц.для розч.д/інф по 400мг/16мл  </t>
  </si>
  <si>
    <t>Алкеран,табл.вкриті плів.обол.,по 2мг,</t>
  </si>
  <si>
    <t xml:space="preserve">Велкейд,ліоф.для розч.д/ін по 1мг </t>
  </si>
  <si>
    <t xml:space="preserve">Диферелін,пор.по 11,25мг </t>
  </si>
  <si>
    <t xml:space="preserve">Доксорубіцин-Тева,конц,для розч.д/інф,2мг/мл, по 25мл(50мг) </t>
  </si>
  <si>
    <t>Доцетаксел-Віста,конц.для розч.д/інф,20мг/мл по 4мл (80мг)</t>
  </si>
  <si>
    <t xml:space="preserve">Доцетаксел-Віста,конц.для розч.д/інф,20мг/мл по 7мл (140мг) </t>
  </si>
  <si>
    <t xml:space="preserve">Ендоксан 200мг,пор.для розч.д/ін по 200мг; </t>
  </si>
  <si>
    <t xml:space="preserve">Ендоксан 500мг,пор.для розч.д/ін по 500мг; </t>
  </si>
  <si>
    <t xml:space="preserve">Зарсіо,розч.д/ін/інф 48 млн ОД/0.5мл </t>
  </si>
  <si>
    <t>Золедронова кислота-Фармекс,конц.для розч.д/інф,0,8мг/мл по 5мл</t>
  </si>
  <si>
    <t>Іматиніб Гріндекс,капс.тверді по 100мг</t>
  </si>
  <si>
    <t>Інемплюс,пор.для розч.д/ін по 500мг/500мг</t>
  </si>
  <si>
    <t>Кальцію фолінат,розч.д/ін,10мг/мл по 3мл</t>
  </si>
  <si>
    <t xml:space="preserve">Кселода,табл.вкриті плів.обол.по 150 мг </t>
  </si>
  <si>
    <t>Кселода,табл.вкриті плів.обол.по 500 мг</t>
  </si>
  <si>
    <t xml:space="preserve">Летрозол-Тева,табл.вкриті плів.обол.,2,5мг </t>
  </si>
  <si>
    <t>Мітоксантрон"Ебеве",конц.для розч.д/інф,2мг/мл по 10мл(20мг)</t>
  </si>
  <si>
    <t>Рибомустин,пор.для приг.конц.для приг.розч.д/інф у фл по 100мг</t>
  </si>
  <si>
    <t>Ритуксим,конц.для приг.розч.д/інф у фл по 100мг</t>
  </si>
  <si>
    <t>Ритуксим,конц.для приг.розч.д/інф у фл по 500мг</t>
  </si>
  <si>
    <t xml:space="preserve">Тасигна,кап.тверді  200 мг </t>
  </si>
  <si>
    <t xml:space="preserve">Трастумаб,пор.ліоф.для приг.конц.д/інф по 150мг </t>
  </si>
  <si>
    <t>Ульстравіст 370</t>
  </si>
  <si>
    <t>Уромітексан,400мг</t>
  </si>
  <si>
    <t>Фактор 1Х</t>
  </si>
  <si>
    <t>Фактор V111</t>
  </si>
  <si>
    <t>Ептаког -альфа(V11-а)</t>
  </si>
  <si>
    <t>Оксаліплатин,амп., фл., шпр., 50 мг</t>
  </si>
  <si>
    <t xml:space="preserve">     В.О.Директора                                                               Місюра І.І</t>
  </si>
  <si>
    <t xml:space="preserve">Залишок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</si>
</sst>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1"/>
      <color theme="1"/>
      <name val="Calibri"/>
      <family val="2"/>
    </font>
    <font>
      <sz val="12"/>
      <color indexed="8"/>
      <name val="Arial"/>
      <family val="2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name val="Times New Roman Cyr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b/>
      <sz val="18"/>
      <color theme="3"/>
      <name val="Cambria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i/>
      <sz val="12"/>
      <color rgb="FF7F7F7F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sz val="12"/>
      <color rgb="FF006100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b/>
      <sz val="11"/>
      <color theme="1"/>
      <name val="Calibri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 horizontal="center" wrapText="1"/>
    </xf>
    <xf numFmtId="0" fontId="0" fillId="0" borderId="0" xfId="0" applyAlignment="1">
      <alignment wrapText="1"/>
    </xf>
    <xf numFmtId="2" fontId="6" fillId="33" borderId="10" xfId="52" applyNumberFormat="1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wrapText="1"/>
    </xf>
    <xf numFmtId="0" fontId="45" fillId="0" borderId="11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8"/>
  <sheetViews>
    <sheetView tabSelected="1" zoomScalePageLayoutView="0" workbookViewId="0" topLeftCell="A1">
      <selection activeCell="H4" sqref="H4"/>
    </sheetView>
  </sheetViews>
  <sheetFormatPr defaultColWidth="9.140625" defaultRowHeight="15"/>
  <cols>
    <col min="1" max="1" width="14.8515625" style="0" customWidth="1"/>
    <col min="2" max="2" width="18.57421875" style="0" customWidth="1"/>
    <col min="4" max="4" width="11.57421875" style="0" customWidth="1"/>
    <col min="5" max="5" width="11.00390625" style="0" customWidth="1"/>
  </cols>
  <sheetData>
    <row r="2" spans="1:6" ht="38.25" customHeight="1">
      <c r="A2" s="1" t="s">
        <v>0</v>
      </c>
      <c r="B2" s="1"/>
      <c r="C2" s="1"/>
      <c r="D2" s="1"/>
      <c r="E2" s="1"/>
      <c r="F2" s="2"/>
    </row>
    <row r="4" spans="1:7" ht="90">
      <c r="A4" s="3" t="s">
        <v>1</v>
      </c>
      <c r="B4" s="3" t="s">
        <v>2</v>
      </c>
      <c r="C4" s="3" t="s">
        <v>3</v>
      </c>
      <c r="D4" s="3" t="s">
        <v>4</v>
      </c>
      <c r="E4" s="3" t="s">
        <v>37</v>
      </c>
      <c r="G4" s="4"/>
    </row>
    <row r="5" spans="1:5" ht="47.25">
      <c r="A5" s="11" t="s">
        <v>5</v>
      </c>
      <c r="B5" s="5" t="s">
        <v>6</v>
      </c>
      <c r="C5" s="6">
        <v>300</v>
      </c>
      <c r="D5" s="6">
        <v>33</v>
      </c>
      <c r="E5" s="6">
        <v>3</v>
      </c>
    </row>
    <row r="6" spans="1:5" ht="47.25">
      <c r="A6" s="12"/>
      <c r="B6" s="5" t="s">
        <v>7</v>
      </c>
      <c r="C6" s="6">
        <v>300</v>
      </c>
      <c r="D6" s="6">
        <v>32</v>
      </c>
      <c r="E6" s="6">
        <v>3</v>
      </c>
    </row>
    <row r="7" spans="1:5" ht="47.25">
      <c r="A7" s="12"/>
      <c r="B7" s="5" t="s">
        <v>8</v>
      </c>
      <c r="C7" s="6">
        <v>400</v>
      </c>
      <c r="D7" s="6">
        <v>50</v>
      </c>
      <c r="E7" s="6">
        <v>0</v>
      </c>
    </row>
    <row r="8" spans="1:5" ht="31.5">
      <c r="A8" s="12"/>
      <c r="B8" s="7" t="s">
        <v>9</v>
      </c>
      <c r="C8" s="6">
        <v>400</v>
      </c>
      <c r="D8" s="6">
        <v>160</v>
      </c>
      <c r="E8" s="6">
        <v>160</v>
      </c>
    </row>
    <row r="9" spans="1:5" ht="31.5">
      <c r="A9" s="12"/>
      <c r="B9" s="7" t="s">
        <v>10</v>
      </c>
      <c r="C9" s="6">
        <v>800</v>
      </c>
      <c r="D9" s="6">
        <v>500</v>
      </c>
      <c r="E9" s="6">
        <v>351</v>
      </c>
    </row>
    <row r="10" spans="1:5" ht="63">
      <c r="A10" s="12"/>
      <c r="B10" s="7" t="s">
        <v>11</v>
      </c>
      <c r="C10" s="6">
        <f>4500+1600</f>
        <v>6100</v>
      </c>
      <c r="D10" s="6">
        <v>600</v>
      </c>
      <c r="E10" s="6">
        <v>12</v>
      </c>
    </row>
    <row r="11" spans="1:5" ht="63">
      <c r="A11" s="12"/>
      <c r="B11" s="7" t="s">
        <v>12</v>
      </c>
      <c r="C11" s="6">
        <v>800</v>
      </c>
      <c r="D11" s="6">
        <f>115+121</f>
        <v>236</v>
      </c>
      <c r="E11" s="6">
        <v>89</v>
      </c>
    </row>
    <row r="12" spans="1:5" ht="63">
      <c r="A12" s="12"/>
      <c r="B12" s="7" t="s">
        <v>13</v>
      </c>
      <c r="C12" s="6">
        <v>680</v>
      </c>
      <c r="D12" s="6">
        <v>48</v>
      </c>
      <c r="E12" s="6">
        <v>0</v>
      </c>
    </row>
    <row r="13" spans="1:5" ht="51.75" customHeight="1">
      <c r="A13" s="12"/>
      <c r="B13" s="7" t="s">
        <v>14</v>
      </c>
      <c r="C13" s="6">
        <v>5000</v>
      </c>
      <c r="D13" s="6">
        <v>1016</v>
      </c>
      <c r="E13" s="6">
        <v>556</v>
      </c>
    </row>
    <row r="14" spans="1:5" ht="63">
      <c r="A14" s="12"/>
      <c r="B14" s="7" t="s">
        <v>15</v>
      </c>
      <c r="C14" s="6">
        <f>5000+2000</f>
        <v>7000</v>
      </c>
      <c r="D14" s="6">
        <v>2000</v>
      </c>
      <c r="E14" s="6">
        <v>1520</v>
      </c>
    </row>
    <row r="15" spans="1:5" ht="47.25">
      <c r="A15" s="12"/>
      <c r="B15" s="7" t="s">
        <v>16</v>
      </c>
      <c r="C15" s="6">
        <f>5000+800</f>
        <v>5800</v>
      </c>
      <c r="D15" s="6">
        <v>365</v>
      </c>
      <c r="E15" s="6">
        <v>224</v>
      </c>
    </row>
    <row r="16" spans="1:5" ht="94.5">
      <c r="A16" s="12"/>
      <c r="B16" s="7" t="s">
        <v>17</v>
      </c>
      <c r="C16" s="6">
        <f>600+150</f>
        <v>750</v>
      </c>
      <c r="D16" s="6">
        <v>250</v>
      </c>
      <c r="E16" s="6">
        <v>133</v>
      </c>
    </row>
    <row r="17" spans="1:5" ht="47.25">
      <c r="A17" s="12"/>
      <c r="B17" s="7" t="s">
        <v>18</v>
      </c>
      <c r="C17" s="6">
        <f>120+5924</f>
        <v>6044</v>
      </c>
      <c r="D17" s="6">
        <v>2510</v>
      </c>
      <c r="E17" s="6">
        <v>2270</v>
      </c>
    </row>
    <row r="18" spans="1:5" ht="47.25">
      <c r="A18" s="12"/>
      <c r="B18" s="7" t="s">
        <v>19</v>
      </c>
      <c r="C18" s="6">
        <v>1700</v>
      </c>
      <c r="D18" s="6">
        <v>30</v>
      </c>
      <c r="E18" s="6">
        <v>30</v>
      </c>
    </row>
    <row r="19" spans="1:5" ht="47.25">
      <c r="A19" s="12"/>
      <c r="B19" s="7" t="s">
        <v>20</v>
      </c>
      <c r="C19" s="6">
        <f>450+6500</f>
        <v>6950</v>
      </c>
      <c r="D19" s="6">
        <v>1060</v>
      </c>
      <c r="E19" s="6">
        <v>468</v>
      </c>
    </row>
    <row r="20" spans="1:5" ht="47.25">
      <c r="A20" s="12"/>
      <c r="B20" s="7" t="s">
        <v>21</v>
      </c>
      <c r="C20" s="6">
        <v>40000</v>
      </c>
      <c r="D20" s="6">
        <v>30000</v>
      </c>
      <c r="E20" s="6">
        <v>10380</v>
      </c>
    </row>
    <row r="21" spans="1:5" ht="47.25">
      <c r="A21" s="12"/>
      <c r="B21" s="7" t="s">
        <v>22</v>
      </c>
      <c r="C21" s="6">
        <v>40000</v>
      </c>
      <c r="D21" s="6">
        <v>30960</v>
      </c>
      <c r="E21" s="6">
        <v>6600</v>
      </c>
    </row>
    <row r="22" spans="1:5" ht="47.25">
      <c r="A22" s="12"/>
      <c r="B22" s="7" t="s">
        <v>23</v>
      </c>
      <c r="C22" s="6">
        <f>20000</f>
        <v>20000</v>
      </c>
      <c r="D22" s="6">
        <v>6000</v>
      </c>
      <c r="E22" s="6">
        <v>3570</v>
      </c>
    </row>
    <row r="23" spans="1:5" ht="63">
      <c r="A23" s="12"/>
      <c r="B23" s="7" t="s">
        <v>24</v>
      </c>
      <c r="C23" s="6">
        <f>300+400</f>
        <v>700</v>
      </c>
      <c r="D23" s="6">
        <f>17+83</f>
        <v>100</v>
      </c>
      <c r="E23" s="6">
        <v>97</v>
      </c>
    </row>
    <row r="24" spans="1:5" ht="78.75">
      <c r="A24" s="12"/>
      <c r="B24" s="7" t="s">
        <v>25</v>
      </c>
      <c r="C24" s="6">
        <v>160</v>
      </c>
      <c r="D24" s="6">
        <v>100</v>
      </c>
      <c r="E24" s="6">
        <v>100</v>
      </c>
    </row>
    <row r="25" spans="1:5" ht="63">
      <c r="A25" s="12"/>
      <c r="B25" s="7" t="s">
        <v>26</v>
      </c>
      <c r="C25" s="6">
        <v>450</v>
      </c>
      <c r="D25" s="6">
        <v>70</v>
      </c>
      <c r="E25" s="6">
        <v>36</v>
      </c>
    </row>
    <row r="26" spans="1:5" ht="63">
      <c r="A26" s="12"/>
      <c r="B26" s="7" t="s">
        <v>27</v>
      </c>
      <c r="C26" s="6">
        <v>300</v>
      </c>
      <c r="D26" s="6">
        <v>37</v>
      </c>
      <c r="E26" s="6">
        <v>22</v>
      </c>
    </row>
    <row r="27" spans="1:5" ht="31.5">
      <c r="A27" s="12"/>
      <c r="B27" s="7" t="s">
        <v>28</v>
      </c>
      <c r="C27" s="6">
        <f>5894</f>
        <v>5894</v>
      </c>
      <c r="D27" s="6">
        <v>5894</v>
      </c>
      <c r="E27" s="6">
        <v>1414</v>
      </c>
    </row>
    <row r="28" spans="1:5" ht="63">
      <c r="A28" s="12"/>
      <c r="B28" s="7" t="s">
        <v>29</v>
      </c>
      <c r="C28" s="6">
        <v>300</v>
      </c>
      <c r="D28" s="6">
        <v>128</v>
      </c>
      <c r="E28" s="6">
        <v>101</v>
      </c>
    </row>
    <row r="29" spans="1:5" ht="15.75">
      <c r="A29" s="12"/>
      <c r="B29" s="7" t="s">
        <v>30</v>
      </c>
      <c r="C29" s="6">
        <v>2000</v>
      </c>
      <c r="D29" s="6">
        <v>172</v>
      </c>
      <c r="E29" s="6">
        <v>172</v>
      </c>
    </row>
    <row r="30" spans="1:5" ht="31.5">
      <c r="A30" s="12"/>
      <c r="B30" s="7" t="s">
        <v>31</v>
      </c>
      <c r="C30" s="6">
        <v>360</v>
      </c>
      <c r="D30" s="6">
        <v>135</v>
      </c>
      <c r="E30" s="6">
        <v>70</v>
      </c>
    </row>
    <row r="31" spans="1:5" ht="15.75">
      <c r="A31" s="12"/>
      <c r="B31" s="8" t="s">
        <v>32</v>
      </c>
      <c r="C31" s="6">
        <v>525000</v>
      </c>
      <c r="D31" s="6"/>
      <c r="E31" s="6">
        <v>27500</v>
      </c>
    </row>
    <row r="32" spans="1:5" ht="15.75">
      <c r="A32" s="12"/>
      <c r="B32" s="9" t="s">
        <v>33</v>
      </c>
      <c r="C32" s="6">
        <v>4375000</v>
      </c>
      <c r="D32" s="6"/>
      <c r="E32" s="6">
        <v>2000</v>
      </c>
    </row>
    <row r="33" spans="1:5" ht="31.5">
      <c r="A33" s="12"/>
      <c r="B33" s="7" t="s">
        <v>34</v>
      </c>
      <c r="C33" s="6">
        <v>2400000</v>
      </c>
      <c r="D33" s="6"/>
      <c r="E33" s="6">
        <v>500000</v>
      </c>
    </row>
    <row r="34" spans="1:5" ht="30">
      <c r="A34" s="13"/>
      <c r="B34" s="10" t="s">
        <v>35</v>
      </c>
      <c r="C34" s="6">
        <v>3000</v>
      </c>
      <c r="D34" s="6">
        <v>1000</v>
      </c>
      <c r="E34" s="6">
        <v>1000</v>
      </c>
    </row>
    <row r="38" spans="2:6" ht="15.75">
      <c r="B38" s="1" t="s">
        <v>36</v>
      </c>
      <c r="C38" s="1"/>
      <c r="D38" s="1"/>
      <c r="E38" s="1"/>
      <c r="F38" s="1"/>
    </row>
  </sheetData>
  <sheetProtection/>
  <mergeCells count="1">
    <mergeCell ref="A5:A34"/>
  </mergeCells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2016-08-29T06:05:39Z</dcterms:modified>
  <cp:category/>
  <cp:version/>
  <cp:contentType/>
  <cp:contentStatus/>
</cp:coreProperties>
</file>